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30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<sst xmlns="http://schemas.openxmlformats.org/spreadsheetml/2006/main" count="59" uniqueCount="45">
  <si>
    <t>簡易課税消費税計算書</t>
  </si>
  <si>
    <t>平成　　年　　月分</t>
  </si>
  <si>
    <t>会社名</t>
  </si>
  <si>
    <t>第１種事業</t>
  </si>
  <si>
    <t>第２種事業</t>
  </si>
  <si>
    <t>第３種事業</t>
  </si>
  <si>
    <t>第４種事業</t>
  </si>
  <si>
    <t>第５種事業</t>
  </si>
  <si>
    <t>税込金額</t>
  </si>
  <si>
    <t>消費税額</t>
  </si>
  <si>
    <t>税抜金額</t>
  </si>
  <si>
    <t>　合計</t>
  </si>
  <si>
    <t>要納付</t>
  </si>
  <si>
    <t>備考</t>
  </si>
  <si>
    <t>税抜金額×0.5％</t>
  </si>
  <si>
    <t>税抜金額×1.0％</t>
  </si>
  <si>
    <t>税抜金額×1.5％</t>
  </si>
  <si>
    <t>税抜金額×2.0％</t>
  </si>
  <si>
    <t>税抜金額×2.5％</t>
  </si>
  <si>
    <t>２消費税差益</t>
  </si>
  <si>
    <t>①</t>
  </si>
  <si>
    <t>②</t>
  </si>
  <si>
    <t>①－②</t>
  </si>
  <si>
    <t>（仕訳）　仮受消費税　／　雑収入</t>
  </si>
  <si>
    <t>前月累計額</t>
  </si>
  <si>
    <t>当月発生額</t>
  </si>
  <si>
    <t>当月累計額</t>
  </si>
  <si>
    <t>当月累計×0.5％</t>
  </si>
  <si>
    <t>当月累計×1.0％</t>
  </si>
  <si>
    <t>当月累計×1.5％</t>
  </si>
  <si>
    <t>当月累計×2.0％</t>
  </si>
  <si>
    <t>当月累計×2.5％</t>
  </si>
  <si>
    <t>③</t>
  </si>
  <si>
    <t>④</t>
  </si>
  <si>
    <t>③－④</t>
  </si>
  <si>
    <t>百円未満なら</t>
  </si>
  <si>
    <t>ＯＫ</t>
  </si>
  <si>
    <t>ＫＳＣ</t>
  </si>
  <si>
    <t>１当月の課税売上高と消費税額の計算</t>
  </si>
  <si>
    <t>４仮受消費税の残高の計算</t>
  </si>
  <si>
    <t>試算表より</t>
  </si>
  <si>
    <t>５（検証）要納付消費税額と仮受消費税の残高の差額</t>
  </si>
  <si>
    <t>３課税売上高（税抜）の今期累計額の計算</t>
  </si>
  <si>
    <t>（税込金額×５÷１０５）</t>
  </si>
  <si>
    <t>青字を入力のこと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</si>
</sst>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12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5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A11">
      <selection activeCell="H38" sqref="H38"/>
    </sheetView>
  </sheetViews>
  <sheetFormatPr defaultColWidth="8.796875" defaultRowHeight="14.25"/>
  <cols>
    <col min="1" max="1" width="4.59765625" style="1" customWidth="1"/>
    <col min="2" max="2" width="9" style="1" customWidth="1"/>
    <col min="3" max="3" width="1.59765625" style="1" customWidth="1"/>
    <col min="4" max="6" width="16.59765625" style="1" customWidth="1"/>
    <col min="7" max="7" width="14.59765625" style="1" customWidth="1"/>
    <col min="8" max="8" width="12.59765625" style="1" customWidth="1"/>
    <col min="9" max="9" width="0" style="1" hidden="1" customWidth="1"/>
    <col min="10" max="16384" width="9" style="1" customWidth="1"/>
  </cols>
  <sheetData>
    <row r="1" ht="13.5">
      <c r="B1" s="2" t="s">
        <v>44</v>
      </c>
    </row>
    <row r="2" spans="5:8" ht="14.25">
      <c r="E2" s="13" t="s">
        <v>0</v>
      </c>
      <c r="H2" s="3" t="s">
        <v>37</v>
      </c>
    </row>
    <row r="4" spans="2:7" ht="13.5">
      <c r="B4" s="1" t="s">
        <v>2</v>
      </c>
      <c r="D4" s="4"/>
      <c r="E4" s="4"/>
      <c r="G4" s="1" t="s">
        <v>1</v>
      </c>
    </row>
    <row r="5" spans="4:5" ht="13.5">
      <c r="D5" s="5"/>
      <c r="E5" s="5"/>
    </row>
    <row r="7" ht="15.75" customHeight="1">
      <c r="A7" s="1" t="s">
        <v>38</v>
      </c>
    </row>
    <row r="8" ht="15.75" customHeight="1"/>
    <row r="9" spans="4:8" ht="15.75" customHeight="1">
      <c r="D9" s="3" t="s">
        <v>8</v>
      </c>
      <c r="E9" s="3" t="s">
        <v>9</v>
      </c>
      <c r="F9" s="3" t="s">
        <v>10</v>
      </c>
      <c r="G9" s="3" t="s">
        <v>12</v>
      </c>
      <c r="H9" s="3" t="s">
        <v>13</v>
      </c>
    </row>
    <row r="10" spans="4:7" ht="15.75" customHeight="1">
      <c r="D10" s="3"/>
      <c r="E10" s="6" t="s">
        <v>43</v>
      </c>
      <c r="F10" s="3"/>
      <c r="G10" s="3" t="s">
        <v>9</v>
      </c>
    </row>
    <row r="11" spans="2:9" ht="15.75" customHeight="1">
      <c r="B11" s="7" t="s">
        <v>3</v>
      </c>
      <c r="C11" s="8"/>
      <c r="D11" s="12">
        <v>10500</v>
      </c>
      <c r="E11" s="8">
        <f>INT(D11*5/105)</f>
        <v>500</v>
      </c>
      <c r="F11" s="8">
        <f>D11-E11</f>
        <v>10000</v>
      </c>
      <c r="G11" s="8">
        <f>INT(F11*0.5/100)</f>
        <v>50</v>
      </c>
      <c r="H11" s="9" t="s">
        <v>14</v>
      </c>
      <c r="I11" s="9"/>
    </row>
    <row r="12" spans="2:9" ht="15.75" customHeight="1">
      <c r="B12" s="7" t="s">
        <v>4</v>
      </c>
      <c r="C12" s="8"/>
      <c r="D12" s="12">
        <v>21000</v>
      </c>
      <c r="E12" s="8">
        <f>INT(D12*5/105)</f>
        <v>1000</v>
      </c>
      <c r="F12" s="8">
        <f>D12-E12</f>
        <v>20000</v>
      </c>
      <c r="G12" s="8">
        <f>INT(F12*1/100)</f>
        <v>200</v>
      </c>
      <c r="H12" s="9" t="s">
        <v>15</v>
      </c>
      <c r="I12" s="9"/>
    </row>
    <row r="13" spans="2:9" ht="15.75" customHeight="1">
      <c r="B13" s="7" t="s">
        <v>5</v>
      </c>
      <c r="C13" s="8"/>
      <c r="D13" s="12">
        <v>31500</v>
      </c>
      <c r="E13" s="8">
        <f>INT(D13*5/105)</f>
        <v>1500</v>
      </c>
      <c r="F13" s="8">
        <f>D13-E13</f>
        <v>30000</v>
      </c>
      <c r="G13" s="8">
        <f>INT(F13*1.5/100)</f>
        <v>450</v>
      </c>
      <c r="H13" s="9" t="s">
        <v>16</v>
      </c>
      <c r="I13" s="9"/>
    </row>
    <row r="14" spans="2:9" ht="15.75" customHeight="1">
      <c r="B14" s="7" t="s">
        <v>6</v>
      </c>
      <c r="C14" s="8"/>
      <c r="D14" s="12">
        <v>42000</v>
      </c>
      <c r="E14" s="8">
        <f>INT(D14*5/105)</f>
        <v>2000</v>
      </c>
      <c r="F14" s="8">
        <f>D14-E14</f>
        <v>40000</v>
      </c>
      <c r="G14" s="8">
        <f>INT(F14*2/100)</f>
        <v>800</v>
      </c>
      <c r="H14" s="9" t="s">
        <v>17</v>
      </c>
      <c r="I14" s="9"/>
    </row>
    <row r="15" spans="2:9" ht="15.75" customHeight="1">
      <c r="B15" s="7" t="s">
        <v>7</v>
      </c>
      <c r="C15" s="8"/>
      <c r="D15" s="12">
        <v>52500</v>
      </c>
      <c r="E15" s="8">
        <f>INT(D15*5/105)</f>
        <v>2500</v>
      </c>
      <c r="F15" s="8">
        <f>D15-E15</f>
        <v>50000</v>
      </c>
      <c r="G15" s="8">
        <f>INT(F15*2.5/100)</f>
        <v>1250</v>
      </c>
      <c r="H15" s="9" t="s">
        <v>18</v>
      </c>
      <c r="I15" s="9"/>
    </row>
    <row r="16" spans="2:7" ht="15.75" customHeight="1">
      <c r="B16" s="10" t="s">
        <v>11</v>
      </c>
      <c r="C16" s="11"/>
      <c r="D16" s="8">
        <f>SUM(D11:D15)</f>
        <v>157500</v>
      </c>
      <c r="E16" s="8">
        <f>SUM(E11:E15)</f>
        <v>7500</v>
      </c>
      <c r="F16" s="8">
        <f>SUM(F11:F15)</f>
        <v>150000</v>
      </c>
      <c r="G16" s="8">
        <f>SUM(G11:G15)</f>
        <v>2750</v>
      </c>
    </row>
    <row r="17" spans="5:7" ht="15.75" customHeight="1">
      <c r="E17" s="3" t="s">
        <v>20</v>
      </c>
      <c r="G17" s="3" t="s">
        <v>21</v>
      </c>
    </row>
    <row r="18" spans="5:7" ht="15.75" customHeight="1">
      <c r="E18" s="3"/>
      <c r="G18" s="3"/>
    </row>
    <row r="19" spans="1:8" ht="15.75" customHeight="1">
      <c r="A19" s="1" t="s">
        <v>19</v>
      </c>
      <c r="D19" s="1" t="s">
        <v>23</v>
      </c>
      <c r="G19" s="8">
        <f>E16-G16</f>
        <v>4750</v>
      </c>
      <c r="H19" s="1" t="s">
        <v>22</v>
      </c>
    </row>
    <row r="20" ht="15.75" customHeight="1"/>
    <row r="21" ht="15.75" customHeight="1"/>
    <row r="22" ht="15.75" customHeight="1"/>
    <row r="23" ht="15.75" customHeight="1">
      <c r="A23" s="1" t="s">
        <v>42</v>
      </c>
    </row>
    <row r="24" spans="4:8" ht="15.75" customHeight="1">
      <c r="D24" s="3" t="s">
        <v>24</v>
      </c>
      <c r="E24" s="3" t="s">
        <v>25</v>
      </c>
      <c r="F24" s="3" t="s">
        <v>26</v>
      </c>
      <c r="G24" s="3" t="s">
        <v>12</v>
      </c>
      <c r="H24" s="3" t="s">
        <v>13</v>
      </c>
    </row>
    <row r="25" spans="4:7" ht="15.75" customHeight="1">
      <c r="D25" s="3"/>
      <c r="E25" s="3"/>
      <c r="F25" s="3"/>
      <c r="G25" s="3" t="s">
        <v>9</v>
      </c>
    </row>
    <row r="26" spans="2:9" ht="15.75" customHeight="1">
      <c r="B26" s="7" t="s">
        <v>3</v>
      </c>
      <c r="C26" s="8"/>
      <c r="D26" s="12">
        <v>10000</v>
      </c>
      <c r="E26" s="8">
        <f>F11</f>
        <v>10000</v>
      </c>
      <c r="F26" s="8">
        <f>D26+E26</f>
        <v>20000</v>
      </c>
      <c r="G26" s="8">
        <f>INT(F26*0.5/100)</f>
        <v>100</v>
      </c>
      <c r="H26" s="9" t="s">
        <v>27</v>
      </c>
      <c r="I26" s="9"/>
    </row>
    <row r="27" spans="2:9" ht="15.75" customHeight="1">
      <c r="B27" s="7" t="s">
        <v>4</v>
      </c>
      <c r="C27" s="8"/>
      <c r="D27" s="12">
        <v>10000</v>
      </c>
      <c r="E27" s="8">
        <f>F12</f>
        <v>20000</v>
      </c>
      <c r="F27" s="8">
        <f>D27+E27</f>
        <v>30000</v>
      </c>
      <c r="G27" s="8">
        <f>INT(F27*1/100)</f>
        <v>300</v>
      </c>
      <c r="H27" s="9" t="s">
        <v>28</v>
      </c>
      <c r="I27" s="9"/>
    </row>
    <row r="28" spans="2:9" ht="15.75" customHeight="1">
      <c r="B28" s="7" t="s">
        <v>5</v>
      </c>
      <c r="C28" s="8"/>
      <c r="D28" s="12">
        <v>10000</v>
      </c>
      <c r="E28" s="8">
        <f>F13</f>
        <v>30000</v>
      </c>
      <c r="F28" s="8">
        <f>D28+E28</f>
        <v>40000</v>
      </c>
      <c r="G28" s="8">
        <f>INT(F28*1.5/100)</f>
        <v>600</v>
      </c>
      <c r="H28" s="9" t="s">
        <v>29</v>
      </c>
      <c r="I28" s="9"/>
    </row>
    <row r="29" spans="2:9" ht="15.75" customHeight="1">
      <c r="B29" s="7" t="s">
        <v>6</v>
      </c>
      <c r="C29" s="8"/>
      <c r="D29" s="12">
        <v>10000</v>
      </c>
      <c r="E29" s="8">
        <f>F14</f>
        <v>40000</v>
      </c>
      <c r="F29" s="8">
        <f>D29+E29</f>
        <v>50000</v>
      </c>
      <c r="G29" s="8">
        <f>INT(F29*2/100)</f>
        <v>1000</v>
      </c>
      <c r="H29" s="9" t="s">
        <v>30</v>
      </c>
      <c r="I29" s="9"/>
    </row>
    <row r="30" spans="2:9" ht="15.75" customHeight="1">
      <c r="B30" s="7" t="s">
        <v>7</v>
      </c>
      <c r="C30" s="8"/>
      <c r="D30" s="12">
        <v>10000</v>
      </c>
      <c r="E30" s="8">
        <f>F15</f>
        <v>50000</v>
      </c>
      <c r="F30" s="8">
        <f>D30+E30</f>
        <v>60000</v>
      </c>
      <c r="G30" s="8">
        <f>INT(F30*2.5/100)</f>
        <v>1500</v>
      </c>
      <c r="H30" s="9" t="s">
        <v>31</v>
      </c>
      <c r="I30" s="9"/>
    </row>
    <row r="31" spans="2:7" ht="15.75" customHeight="1">
      <c r="B31" s="10" t="s">
        <v>11</v>
      </c>
      <c r="C31" s="11"/>
      <c r="D31" s="8">
        <f>SUM(D26:D30)</f>
        <v>50000</v>
      </c>
      <c r="E31" s="8">
        <f>SUM(E26:E30)</f>
        <v>150000</v>
      </c>
      <c r="F31" s="8">
        <f>SUM(F26:F30)</f>
        <v>200000</v>
      </c>
      <c r="G31" s="8">
        <f>SUM(G26:G30)</f>
        <v>3500</v>
      </c>
    </row>
    <row r="32" ht="15.75" customHeight="1">
      <c r="G32" s="3" t="s">
        <v>32</v>
      </c>
    </row>
    <row r="33" ht="15.75" customHeight="1">
      <c r="A33" s="1" t="s">
        <v>39</v>
      </c>
    </row>
    <row r="34" spans="4:6" ht="15.75" customHeight="1">
      <c r="D34" s="3" t="s">
        <v>24</v>
      </c>
      <c r="E34" s="3" t="s">
        <v>25</v>
      </c>
      <c r="F34" s="3" t="s">
        <v>26</v>
      </c>
    </row>
    <row r="35" spans="4:6" ht="15.75" customHeight="1">
      <c r="D35" s="12">
        <v>750</v>
      </c>
      <c r="E35" s="8">
        <f>G16</f>
        <v>2750</v>
      </c>
      <c r="F35" s="8">
        <f>D35+E35</f>
        <v>3500</v>
      </c>
    </row>
    <row r="36" spans="4:6" ht="15.75" customHeight="1">
      <c r="D36" s="3" t="s">
        <v>40</v>
      </c>
      <c r="E36" s="3" t="s">
        <v>21</v>
      </c>
      <c r="F36" s="3" t="s">
        <v>33</v>
      </c>
    </row>
    <row r="37" spans="5:6" ht="15.75" customHeight="1">
      <c r="E37" s="3"/>
      <c r="F37" s="3"/>
    </row>
    <row r="38" spans="1:8" ht="15.75" customHeight="1">
      <c r="A38" s="1" t="s">
        <v>41</v>
      </c>
      <c r="G38" s="8">
        <f>G31-F35</f>
        <v>0</v>
      </c>
      <c r="H38" s="1" t="s">
        <v>34</v>
      </c>
    </row>
    <row r="39" spans="6:7" ht="15.75" customHeight="1">
      <c r="F39" s="1" t="s">
        <v>35</v>
      </c>
      <c r="G39" s="3" t="s">
        <v>36</v>
      </c>
    </row>
    <row r="40" ht="15.75" customHeight="1"/>
  </sheetData>
  <printOptions/>
  <pageMargins left="0.4724409448818898" right="0.5511811023622047" top="0.53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溝江　諭</dc:creator>
  <cp:keywords/>
  <dc:description/>
  <cp:lastModifiedBy>溝江　諭</cp:lastModifiedBy>
  <cp:lastPrinted>2007-09-20T01:18:45Z</cp:lastPrinted>
  <dcterms:created xsi:type="dcterms:W3CDTF">2007-09-19T23:58:28Z</dcterms:created>
  <dcterms:modified xsi:type="dcterms:W3CDTF">2008-10-01T06:02:55Z</dcterms:modified>
  <cp:category/>
  <cp:version/>
  <cp:contentType/>
  <cp:contentStatus/>
</cp:coreProperties>
</file>